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135" windowWidth="18180" windowHeight="6705"/>
  </bookViews>
  <sheets>
    <sheet name="일정" sheetId="1" r:id="rId1"/>
    <sheet name="숙소" sheetId="2" r:id="rId2"/>
    <sheet name="갈곳" sheetId="3" r:id="rId3"/>
    <sheet name="경비" sheetId="4" r:id="rId4"/>
    <sheet name="바우처-이동수단" sheetId="5" r:id="rId5"/>
    <sheet name="바우처-숙박" sheetId="6" r:id="rId6"/>
  </sheets>
  <calcPr calcId="145621"/>
</workbook>
</file>

<file path=xl/calcChain.xml><?xml version="1.0" encoding="utf-8"?>
<calcChain xmlns="http://schemas.openxmlformats.org/spreadsheetml/2006/main">
  <c r="L15" i="4" l="1"/>
  <c r="L14" i="4"/>
  <c r="K19" i="4"/>
  <c r="C20" i="4"/>
  <c r="J15" i="4" l="1"/>
  <c r="I15" i="4"/>
  <c r="J14" i="4"/>
  <c r="I14" i="4"/>
</calcChain>
</file>

<file path=xl/sharedStrings.xml><?xml version="1.0" encoding="utf-8"?>
<sst xmlns="http://schemas.openxmlformats.org/spreadsheetml/2006/main" count="196" uniqueCount="150">
  <si>
    <t>구분</t>
    <phoneticPr fontId="2" type="noConversion"/>
  </si>
  <si>
    <t>숙소</t>
    <phoneticPr fontId="2" type="noConversion"/>
  </si>
  <si>
    <t>부다페스트</t>
    <phoneticPr fontId="2" type="noConversion"/>
  </si>
  <si>
    <t>나라</t>
    <phoneticPr fontId="2" type="noConversion"/>
  </si>
  <si>
    <t>프라하</t>
    <phoneticPr fontId="2" type="noConversion"/>
  </si>
  <si>
    <t>드레스덴</t>
    <phoneticPr fontId="2" type="noConversion"/>
  </si>
  <si>
    <t>베를린</t>
    <phoneticPr fontId="2" type="noConversion"/>
  </si>
  <si>
    <t>프랑크푸르트</t>
    <phoneticPr fontId="2" type="noConversion"/>
  </si>
  <si>
    <t>박수</t>
    <phoneticPr fontId="2" type="noConversion"/>
  </si>
  <si>
    <t>결제</t>
    <phoneticPr fontId="2" type="noConversion"/>
  </si>
  <si>
    <t>나라</t>
    <phoneticPr fontId="2" type="noConversion"/>
  </si>
  <si>
    <t>유로</t>
    <phoneticPr fontId="2" type="noConversion"/>
  </si>
  <si>
    <t>한화</t>
    <phoneticPr fontId="2" type="noConversion"/>
  </si>
  <si>
    <t>숙소</t>
    <phoneticPr fontId="2" type="noConversion"/>
  </si>
  <si>
    <t>좋은가부다(한인민박)</t>
    <phoneticPr fontId="2" type="noConversion"/>
  </si>
  <si>
    <t>우리집(한인민박)</t>
    <phoneticPr fontId="2" type="noConversion"/>
  </si>
  <si>
    <t>시티헤르베르게(호스텔)</t>
    <phoneticPr fontId="2" type="noConversion"/>
  </si>
  <si>
    <t>에어비앤비</t>
    <phoneticPr fontId="2" type="noConversion"/>
  </si>
  <si>
    <t>호텔 엑셀시어</t>
    <phoneticPr fontId="2" type="noConversion"/>
  </si>
  <si>
    <t>-</t>
    <phoneticPr fontId="2" type="noConversion"/>
  </si>
  <si>
    <t>75유로</t>
    <phoneticPr fontId="2" type="noConversion"/>
  </si>
  <si>
    <t>후지불</t>
    <phoneticPr fontId="2" type="noConversion"/>
  </si>
  <si>
    <t>윤아</t>
    <phoneticPr fontId="2" type="noConversion"/>
  </si>
  <si>
    <t>가현</t>
    <phoneticPr fontId="2" type="noConversion"/>
  </si>
  <si>
    <t>기차</t>
    <phoneticPr fontId="2" type="noConversion"/>
  </si>
  <si>
    <t>출발</t>
    <phoneticPr fontId="2" type="noConversion"/>
  </si>
  <si>
    <t>도착</t>
    <phoneticPr fontId="2" type="noConversion"/>
  </si>
  <si>
    <t>부다페스트</t>
    <phoneticPr fontId="2" type="noConversion"/>
  </si>
  <si>
    <t>체코</t>
    <phoneticPr fontId="2" type="noConversion"/>
  </si>
  <si>
    <t>버스</t>
    <phoneticPr fontId="2" type="noConversion"/>
  </si>
  <si>
    <t>드레스덴</t>
    <phoneticPr fontId="2" type="noConversion"/>
  </si>
  <si>
    <t>베를린</t>
    <phoneticPr fontId="2" type="noConversion"/>
  </si>
  <si>
    <t>프랑크푸르트</t>
    <phoneticPr fontId="2" type="noConversion"/>
  </si>
  <si>
    <t>비행기</t>
    <phoneticPr fontId="2" type="noConversion"/>
  </si>
  <si>
    <t>이동시간</t>
    <phoneticPr fontId="2" type="noConversion"/>
  </si>
  <si>
    <t>7시간</t>
    <phoneticPr fontId="2" type="noConversion"/>
  </si>
  <si>
    <t>2시간</t>
    <phoneticPr fontId="2" type="noConversion"/>
  </si>
  <si>
    <t>1시간15분</t>
    <phoneticPr fontId="2" type="noConversion"/>
  </si>
  <si>
    <t>결제</t>
    <phoneticPr fontId="2" type="noConversion"/>
  </si>
  <si>
    <t>이동경로</t>
    <phoneticPr fontId="2" type="noConversion"/>
  </si>
  <si>
    <t>금액(유로)</t>
    <phoneticPr fontId="2" type="noConversion"/>
  </si>
  <si>
    <t>지불완료</t>
    <phoneticPr fontId="2" type="noConversion"/>
  </si>
  <si>
    <t>체크인</t>
    <phoneticPr fontId="2" type="noConversion"/>
  </si>
  <si>
    <t>체크아웃</t>
    <phoneticPr fontId="2" type="noConversion"/>
  </si>
  <si>
    <t>좋은가부다</t>
    <phoneticPr fontId="2" type="noConversion"/>
  </si>
  <si>
    <t>프랑크푸르트</t>
    <phoneticPr fontId="2" type="noConversion"/>
  </si>
  <si>
    <t>프라하</t>
    <phoneticPr fontId="2" type="noConversion"/>
  </si>
  <si>
    <t>우리집</t>
    <phoneticPr fontId="2" type="noConversion"/>
  </si>
  <si>
    <t>룸타입</t>
    <phoneticPr fontId="2" type="noConversion"/>
  </si>
  <si>
    <t>패밀리룸</t>
    <phoneticPr fontId="2" type="noConversion"/>
  </si>
  <si>
    <t>도미토리(5인)</t>
    <phoneticPr fontId="2" type="noConversion"/>
  </si>
  <si>
    <t>시티헤르베르게</t>
    <phoneticPr fontId="2" type="noConversion"/>
  </si>
  <si>
    <t>3인실</t>
    <phoneticPr fontId="2" type="noConversion"/>
  </si>
  <si>
    <t>에어비앤비 독채</t>
    <phoneticPr fontId="2" type="noConversion"/>
  </si>
  <si>
    <t>호텔</t>
    <phoneticPr fontId="2" type="noConversion"/>
  </si>
  <si>
    <t>호텔 엑셀시어</t>
    <phoneticPr fontId="2" type="noConversion"/>
  </si>
  <si>
    <t>4/28(토)</t>
    <phoneticPr fontId="2" type="noConversion"/>
  </si>
  <si>
    <t>4/29(일)</t>
    <phoneticPr fontId="2" type="noConversion"/>
  </si>
  <si>
    <t>5/1(화)</t>
    <phoneticPr fontId="2" type="noConversion"/>
  </si>
  <si>
    <t>5/1(화)</t>
    <phoneticPr fontId="2" type="noConversion"/>
  </si>
  <si>
    <t>5/2(수)</t>
    <phoneticPr fontId="2" type="noConversion"/>
  </si>
  <si>
    <t>5/2(수)</t>
    <phoneticPr fontId="2" type="noConversion"/>
  </si>
  <si>
    <t>5/4(금)</t>
    <phoneticPr fontId="2" type="noConversion"/>
  </si>
  <si>
    <t>5/4(금)</t>
    <phoneticPr fontId="2" type="noConversion"/>
  </si>
  <si>
    <t>5/5(토)</t>
    <phoneticPr fontId="2" type="noConversion"/>
  </si>
  <si>
    <t>4/28(토)</t>
    <phoneticPr fontId="2" type="noConversion"/>
  </si>
  <si>
    <t>4/29(일)</t>
    <phoneticPr fontId="2" type="noConversion"/>
  </si>
  <si>
    <t>4/30(월)</t>
    <phoneticPr fontId="2" type="noConversion"/>
  </si>
  <si>
    <t>5/1(화)</t>
    <phoneticPr fontId="2" type="noConversion"/>
  </si>
  <si>
    <t>5/2(화)</t>
    <phoneticPr fontId="2" type="noConversion"/>
  </si>
  <si>
    <t>5/3(수)</t>
    <phoneticPr fontId="2" type="noConversion"/>
  </si>
  <si>
    <t>5/4(목)</t>
    <phoneticPr fontId="2" type="noConversion"/>
  </si>
  <si>
    <t>5/5(금)</t>
    <phoneticPr fontId="2" type="noConversion"/>
  </si>
  <si>
    <t>부다페스트(1박)</t>
    <phoneticPr fontId="2" type="noConversion"/>
  </si>
  <si>
    <t>프라하(2박)</t>
    <phoneticPr fontId="2" type="noConversion"/>
  </si>
  <si>
    <t>드레스덴(1박)</t>
    <phoneticPr fontId="2" type="noConversion"/>
  </si>
  <si>
    <t>베를린(2일)</t>
    <phoneticPr fontId="2" type="noConversion"/>
  </si>
  <si>
    <t>프랑크푸르트(1일)</t>
    <phoneticPr fontId="2" type="noConversion"/>
  </si>
  <si>
    <t xml:space="preserve">                 날짜
    나라</t>
    <phoneticPr fontId="2" type="noConversion"/>
  </si>
  <si>
    <t>1. 부다페스트</t>
    <phoneticPr fontId="2" type="noConversion"/>
  </si>
  <si>
    <t>체크인 14시 / 체크아웃 10시30분</t>
    <phoneticPr fontId="2" type="noConversion"/>
  </si>
  <si>
    <t>수건 1일1장 / 매 주말마다 삼겹살파티</t>
    <phoneticPr fontId="2" type="noConversion"/>
  </si>
  <si>
    <t>개별입구, 전용욕실, 고데기, 드라이기, 주방, 아주 큰 킹사이즈 침대 1개와 싱글 침대 1개</t>
    <phoneticPr fontId="2" type="noConversion"/>
  </si>
  <si>
    <t>2. 프라하</t>
    <phoneticPr fontId="2" type="noConversion"/>
  </si>
  <si>
    <t>체크인2시 체크아웃11시</t>
    <phoneticPr fontId="2" type="noConversion"/>
  </si>
  <si>
    <t>욕실용품(물비누,샴푸,바디), 드라이기, 와이파이</t>
    <phoneticPr fontId="2" type="noConversion"/>
  </si>
  <si>
    <t>유로</t>
    <phoneticPr fontId="2" type="noConversion"/>
  </si>
  <si>
    <t>한화</t>
    <phoneticPr fontId="2" type="noConversion"/>
  </si>
  <si>
    <t>사랑</t>
    <phoneticPr fontId="2" type="noConversion"/>
  </si>
  <si>
    <t>베를린-&gt;프랑크푸르트(비행기)</t>
    <phoneticPr fontId="2" type="noConversion"/>
  </si>
  <si>
    <t>총금액</t>
    <phoneticPr fontId="2" type="noConversion"/>
  </si>
  <si>
    <t>나혜,윤아,가현</t>
    <phoneticPr fontId="2" type="noConversion"/>
  </si>
  <si>
    <t>(총금액-35,000)/3</t>
    <phoneticPr fontId="2" type="noConversion"/>
  </si>
  <si>
    <t>-&gt; 노란색 더한 금액</t>
    <phoneticPr fontId="2" type="noConversion"/>
  </si>
  <si>
    <t>1인당 금액</t>
    <phoneticPr fontId="2" type="noConversion"/>
  </si>
  <si>
    <t>결제자</t>
    <phoneticPr fontId="2" type="noConversion"/>
  </si>
  <si>
    <t>최종결제금액</t>
    <phoneticPr fontId="2" type="noConversion"/>
  </si>
  <si>
    <t>실결제금액</t>
    <phoneticPr fontId="2" type="noConversion"/>
  </si>
  <si>
    <t>나혜-&gt;윤아</t>
    <phoneticPr fontId="2" type="noConversion"/>
  </si>
  <si>
    <t>나혜-&gt;가현</t>
    <phoneticPr fontId="2" type="noConversion"/>
  </si>
  <si>
    <t>사랑-&gt;윤아</t>
    <phoneticPr fontId="2" type="noConversion"/>
  </si>
  <si>
    <t>합계</t>
    <phoneticPr fontId="2" type="noConversion"/>
  </si>
  <si>
    <t>3. 드레스덴</t>
    <phoneticPr fontId="2" type="noConversion"/>
  </si>
  <si>
    <t>Cityherberge에는 오븐, 냉장고, 전자레인지, 식기류, 허브, 식기 세척기, 수건 등이 구비된 주방이 있어 음식을 만들고 보관 가능</t>
    <phoneticPr fontId="2" type="noConversion"/>
  </si>
  <si>
    <t>시티세가 있다는? 1박에 1유로</t>
    <phoneticPr fontId="2" type="noConversion"/>
  </si>
  <si>
    <t>자전거대여(유로), 해변에서 도보로 12분</t>
    <phoneticPr fontId="2" type="noConversion"/>
  </si>
  <si>
    <t>일찍 체크인 해주는 걸로 comm. 완료</t>
    <phoneticPr fontId="2" type="noConversion"/>
  </si>
  <si>
    <t>4. 베를린</t>
    <phoneticPr fontId="2" type="noConversion"/>
  </si>
  <si>
    <t>에어비앤비, 체크인 2시이후, 11시 체크아웃, 셀프체크인, 베를린 중심가</t>
    <phoneticPr fontId="2" type="noConversion"/>
  </si>
  <si>
    <t xml:space="preserve">침실2개 침대3개 욕실1개 </t>
    <phoneticPr fontId="2" type="noConversion"/>
  </si>
  <si>
    <t>WIFI, 다리미, 수건, 전자레인지</t>
    <phoneticPr fontId="2" type="noConversion"/>
  </si>
  <si>
    <t>에어컨, 세탁기 없음</t>
    <phoneticPr fontId="2" type="noConversion"/>
  </si>
  <si>
    <t>2 Rooms &amp; Cozy ,Souterrain Apartment Legal Booking</t>
    <phoneticPr fontId="2" type="noConversion"/>
  </si>
  <si>
    <t>5. 프랑크푸르트</t>
    <phoneticPr fontId="2" type="noConversion"/>
  </si>
  <si>
    <t>Mannheimer Str. 7-9, Gutleutviertel, 프랑크푸르트 암 마인, 60329, 독일</t>
  </si>
  <si>
    <t>커피, 차, 생수, 과일, 케이크도 무료로 제공</t>
    <phoneticPr fontId="2" type="noConversion"/>
  </si>
  <si>
    <t>아침식사 8시30분 / 저녁식사 월,수,금 18시</t>
    <phoneticPr fontId="2" type="noConversion"/>
  </si>
  <si>
    <r>
      <t xml:space="preserve">체크인 3시, 체크아웃10시, 싱글침대1 더블침대1, 공용욕실, </t>
    </r>
    <r>
      <rPr>
        <b/>
        <sz val="11"/>
        <color rgb="FFFF0000"/>
        <rFont val="맑은 고딕"/>
        <family val="3"/>
        <charset val="129"/>
        <scheme val="minor"/>
      </rPr>
      <t>조식포함</t>
    </r>
    <phoneticPr fontId="2" type="noConversion"/>
  </si>
  <si>
    <t>호텔 엑셀시어, 쿼드러플룸, 조식포함, 프랑크푸르트 중앙역에서 매우 가까움</t>
    <phoneticPr fontId="2" type="noConversion"/>
  </si>
  <si>
    <t>1. 부다페스트에서 체코</t>
    <phoneticPr fontId="2" type="noConversion"/>
  </si>
  <si>
    <t>2. 체코에서 드레스덴</t>
    <phoneticPr fontId="2" type="noConversion"/>
  </si>
  <si>
    <t>3. 드레스덴에서 베를린</t>
    <phoneticPr fontId="2" type="noConversion"/>
  </si>
  <si>
    <t>4. 베를린에서 프랑크푸르트</t>
    <phoneticPr fontId="2" type="noConversion"/>
  </si>
  <si>
    <t>드레스덴 - 시티헤르베르게</t>
    <phoneticPr fontId="2" type="noConversion"/>
  </si>
  <si>
    <t>프랑크푸르트 - 호텔 엑셀시어</t>
    <phoneticPr fontId="2" type="noConversion"/>
  </si>
  <si>
    <t>나라</t>
    <phoneticPr fontId="2" type="noConversion"/>
  </si>
  <si>
    <t>경로</t>
    <phoneticPr fontId="2" type="noConversion"/>
  </si>
  <si>
    <t>비용</t>
    <phoneticPr fontId="2" type="noConversion"/>
  </si>
  <si>
    <t>부다페스트</t>
    <phoneticPr fontId="2" type="noConversion"/>
  </si>
  <si>
    <t>세치니다리 - 마차시성당 - 어부의요새 - 부다성 - 국회의사당 - 성이슈트반대성당 - 회쇠크광장 - 중앙시장</t>
    <phoneticPr fontId="2" type="noConversion"/>
  </si>
  <si>
    <t>갈 곳 &amp; 먹을 곳</t>
    <phoneticPr fontId="2" type="noConversion"/>
  </si>
  <si>
    <t>- 뉴욕카페
- 젤라또아이스크림
- MENZA(굴라씨)</t>
    <phoneticPr fontId="2" type="noConversion"/>
  </si>
  <si>
    <t>비고</t>
    <phoneticPr fontId="2" type="noConversion"/>
  </si>
  <si>
    <t>- 부다성 무료입장, 박물관은 별도
- 어부의요새 무료, 전망대는 별도</t>
    <phoneticPr fontId="2" type="noConversion"/>
  </si>
  <si>
    <t>스트라호프수도원 - 체르닌궁전 - 로레타 - 프라하성 - 성니콜라스성당 - 존레논벽 - 캄파섬 - 까를교 - 천문시계,틴성당 - 하벨시장</t>
    <phoneticPr fontId="2" type="noConversion"/>
  </si>
  <si>
    <t>- 프라하성 근처 스타벅스
- Ukroka(우크로카) : 립, 윙, 맥주
- 첼니체 : 꼴레뇨(체코식족발)와 맥주 맛집</t>
    <phoneticPr fontId="2" type="noConversion"/>
  </si>
  <si>
    <t>- 프라하성 : 코스마다 다름</t>
    <phoneticPr fontId="2" type="noConversion"/>
  </si>
  <si>
    <t xml:space="preserve">- 팁투어(4시간) : 원하는 만큼 팁주기~
- 하벨시장 : 09:00~18:00 </t>
    <phoneticPr fontId="2" type="noConversion"/>
  </si>
  <si>
    <t>중앙역 - 갤러리백화점 - 츠빙거궁전 - 챔버 오페라 하우스 - 궁정교회 - 레지덴츠 궁전 - 아우구스트 다리 - 아우구스트 황금상 - 군주의행렬 - 성모교회 - 알베르티눔 박물관  브륄의 테라스 - 시청사</t>
    <phoneticPr fontId="2" type="noConversion"/>
  </si>
  <si>
    <t>프라하</t>
    <phoneticPr fontId="2" type="noConversion"/>
  </si>
  <si>
    <t>드레스덴</t>
    <phoneticPr fontId="2" type="noConversion"/>
  </si>
  <si>
    <t>베를린</t>
    <phoneticPr fontId="2" type="noConversion"/>
  </si>
  <si>
    <t>- 베를린 교통패스</t>
    <phoneticPr fontId="2" type="noConversion"/>
  </si>
  <si>
    <t>- 클럽?
- 베를린 씨 라이프?</t>
    <phoneticPr fontId="2" type="noConversion"/>
  </si>
  <si>
    <t>- 자전거대여티켓?
- 베르린패스 or 웰컴카드 : 관광지 무료 입장 or 할인혜택
- 국회의사당 : 무료투어, 돔 올라가는 거 추천, 사전 예약 필수(프린트)
- 박물관섬 : 2개 이상 볼 꺼라면 패스 사는 게 이득
- 티어가르텐 : 자전거 추천</t>
    <phoneticPr fontId="2" type="noConversion"/>
  </si>
  <si>
    <t>베를린 국회의사당,  브란덴 부르크문(야경), 장벽기념관, 홀로코스트메모리얼, 테러의 토포래피박물관(지루할 수 있..), 박물관섬, 티어가르텐(공원), 젠다르멘 마르크트(광장)</t>
    <phoneticPr fontId="2" type="noConversion"/>
  </si>
  <si>
    <t>- 교통 : 24시간 그룹티켓(3,300포린트)</t>
    <phoneticPr fontId="2" type="noConversion"/>
  </si>
  <si>
    <t>프랑크푸르트</t>
    <phoneticPr fontId="2" type="noConversion"/>
  </si>
  <si>
    <t>중앙역 - 카이저 거리 - 유로타워 - 타우누스 정원 - 구 오페라극장 - 그로세 보켄하이머거리 - 증권거래소 - 에센하이머탑 - 하우프트바헤 - 괴테광장 - 괴테하우스 - 파울교회 - 뢰머 - 현대미술관 - 대성당 - 마인강 - 드라이쾨니히 교회 - 박물관지구 - 중앙역</t>
    <phoneticPr fontId="2" type="noConversion"/>
  </si>
  <si>
    <t>- 도보로 가능(공원이나 강이 중간에 있고, 볼거리뿐 아니라 레스토랑이 밀집된 거리나 쇼핑하기에 최적화)
- 일정 상 박물관 pass 등 일정 조정 필요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</si>
</sst>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1" formatCode="_-* #,##0_-;\-* #,##0_-;_-* &quot;-&quot;_-;_-@_-"/>
    <numFmt numFmtId="176" formatCode="m&quot;/&quot;d;@"/>
  </numFmts>
  <fonts count="12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name val="맑은 고딕"/>
      <family val="2"/>
      <charset val="129"/>
      <scheme val="minor"/>
    </font>
    <font>
      <b/>
      <sz val="1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</fonts>
  <fills count="8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auto="1"/>
      </diagonal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</cellStyleXfs>
  <cellXfs count="64">
    <xf numFmtId="0" fontId="0" fillId="0" borderId="0" xfId="0">
      <alignment vertical="center"/>
    </xf>
    <xf numFmtId="41" fontId="0" fillId="0" borderId="0" xfId="1" applyFont="1">
      <alignment vertical="center"/>
    </xf>
    <xf numFmtId="0" fontId="0" fillId="0" borderId="0" xfId="1" applyNumberFormat="1" applyFont="1">
      <alignment vertical="center"/>
    </xf>
    <xf numFmtId="0" fontId="0" fillId="0" borderId="1" xfId="0" applyBorder="1">
      <alignment vertical="center"/>
    </xf>
    <xf numFmtId="41" fontId="0" fillId="0" borderId="1" xfId="1" applyFont="1" applyBorder="1">
      <alignment vertical="center"/>
    </xf>
    <xf numFmtId="41" fontId="0" fillId="0" borderId="1" xfId="0" applyNumberFormat="1" applyBorder="1">
      <alignment vertical="center"/>
    </xf>
    <xf numFmtId="0" fontId="0" fillId="0" borderId="1" xfId="0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0" borderId="1" xfId="0" applyFont="1" applyBorder="1">
      <alignment vertical="center"/>
    </xf>
    <xf numFmtId="176" fontId="0" fillId="0" borderId="1" xfId="0" applyNumberFormat="1" applyBorder="1" applyAlignment="1">
      <alignment horizontal="center" vertical="center"/>
    </xf>
    <xf numFmtId="0" fontId="4" fillId="0" borderId="0" xfId="0" applyFont="1">
      <alignment vertical="center"/>
    </xf>
    <xf numFmtId="0" fontId="0" fillId="0" borderId="0" xfId="0" applyBorder="1">
      <alignment vertical="center"/>
    </xf>
    <xf numFmtId="176" fontId="0" fillId="0" borderId="0" xfId="0" applyNumberFormat="1" applyBorder="1" applyAlignment="1">
      <alignment horizontal="center" vertical="center"/>
    </xf>
    <xf numFmtId="0" fontId="0" fillId="7" borderId="0" xfId="0" applyFill="1">
      <alignment vertical="center"/>
    </xf>
    <xf numFmtId="0" fontId="5" fillId="0" borderId="0" xfId="0" applyFont="1">
      <alignment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41" fontId="0" fillId="0" borderId="0" xfId="0" applyNumberFormat="1">
      <alignment vertical="center"/>
    </xf>
    <xf numFmtId="41" fontId="6" fillId="0" borderId="1" xfId="1" applyFont="1" applyBorder="1">
      <alignment vertical="center"/>
    </xf>
    <xf numFmtId="41" fontId="7" fillId="0" borderId="1" xfId="1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1" applyNumberFormat="1" applyFont="1" applyBorder="1">
      <alignment vertical="center"/>
    </xf>
    <xf numFmtId="0" fontId="8" fillId="0" borderId="1" xfId="0" applyFont="1" applyBorder="1" applyAlignment="1">
      <alignment horizontal="center" vertical="center"/>
    </xf>
    <xf numFmtId="41" fontId="6" fillId="7" borderId="1" xfId="1" applyFont="1" applyFill="1" applyBorder="1">
      <alignment vertical="center"/>
    </xf>
    <xf numFmtId="0" fontId="0" fillId="0" borderId="0" xfId="0" quotePrefix="1">
      <alignment vertical="center"/>
    </xf>
    <xf numFmtId="0" fontId="9" fillId="0" borderId="1" xfId="0" applyFont="1" applyBorder="1" applyAlignment="1">
      <alignment horizontal="center" vertical="center"/>
    </xf>
    <xf numFmtId="0" fontId="3" fillId="5" borderId="5" xfId="0" applyFont="1" applyFill="1" applyBorder="1" applyAlignment="1">
      <alignment vertical="center" wrapText="1"/>
    </xf>
    <xf numFmtId="0" fontId="3" fillId="5" borderId="1" xfId="0" applyFont="1" applyFill="1" applyBorder="1" applyAlignment="1">
      <alignment horizontal="center" vertical="center"/>
    </xf>
    <xf numFmtId="41" fontId="6" fillId="0" borderId="1" xfId="0" applyNumberFormat="1" applyFont="1" applyBorder="1">
      <alignment vertical="center"/>
    </xf>
    <xf numFmtId="3" fontId="6" fillId="7" borderId="1" xfId="0" applyNumberFormat="1" applyFont="1" applyFill="1" applyBorder="1">
      <alignment vertical="center"/>
    </xf>
    <xf numFmtId="41" fontId="3" fillId="0" borderId="1" xfId="1" applyFont="1" applyBorder="1" applyAlignment="1">
      <alignment horizontal="center" vertical="center"/>
    </xf>
    <xf numFmtId="41" fontId="3" fillId="0" borderId="1" xfId="0" applyNumberFormat="1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10" fillId="0" borderId="0" xfId="0" applyFont="1">
      <alignment vertical="center"/>
    </xf>
    <xf numFmtId="0" fontId="11" fillId="0" borderId="1" xfId="0" applyFont="1" applyBorder="1">
      <alignment vertical="center"/>
    </xf>
    <xf numFmtId="0" fontId="11" fillId="0" borderId="1" xfId="0" applyFont="1" applyBorder="1" applyAlignment="1">
      <alignment vertical="center" wrapText="1"/>
    </xf>
    <xf numFmtId="0" fontId="11" fillId="0" borderId="1" xfId="0" quotePrefix="1" applyFont="1" applyBorder="1" applyAlignment="1">
      <alignment vertical="center" wrapText="1"/>
    </xf>
    <xf numFmtId="0" fontId="11" fillId="0" borderId="1" xfId="0" quotePrefix="1" applyFont="1" applyBorder="1">
      <alignment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0" fillId="0" borderId="1" xfId="0" quotePrefix="1" applyFont="1" applyBorder="1">
      <alignment vertical="center"/>
    </xf>
    <xf numFmtId="0" fontId="10" fillId="0" borderId="1" xfId="0" quotePrefix="1" applyFont="1" applyBorder="1" applyAlignment="1">
      <alignment vertical="center" wrapText="1"/>
    </xf>
    <xf numFmtId="0" fontId="10" fillId="0" borderId="1" xfId="0" applyFont="1" applyBorder="1" applyAlignment="1">
      <alignment horizontal="left" vertical="center" wrapText="1"/>
    </xf>
    <xf numFmtId="41" fontId="3" fillId="2" borderId="1" xfId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0" fillId="3" borderId="6" xfId="0" applyFill="1" applyBorder="1" applyAlignment="1">
      <alignment horizontal="center" vertical="center"/>
    </xf>
    <xf numFmtId="0" fontId="0" fillId="3" borderId="7" xfId="0" applyFill="1" applyBorder="1" applyAlignment="1">
      <alignment horizontal="center" vertical="center"/>
    </xf>
    <xf numFmtId="0" fontId="0" fillId="4" borderId="6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4" borderId="7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5" borderId="6" xfId="0" applyFill="1" applyBorder="1" applyAlignment="1">
      <alignment horizontal="center" vertical="center"/>
    </xf>
    <xf numFmtId="0" fontId="0" fillId="5" borderId="8" xfId="0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6" borderId="6" xfId="0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41" fontId="3" fillId="0" borderId="1" xfId="1" applyFont="1" applyBorder="1" applyAlignment="1">
      <alignment horizontal="center" vertical="center"/>
    </xf>
    <xf numFmtId="0" fontId="3" fillId="2" borderId="1" xfId="1" applyNumberFormat="1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</cellXfs>
  <cellStyles count="2">
    <cellStyle name="쉼표 [0]" xfId="1" builtinId="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14</xdr:row>
      <xdr:rowOff>123264</xdr:rowOff>
    </xdr:from>
    <xdr:to>
      <xdr:col>2</xdr:col>
      <xdr:colOff>924741</xdr:colOff>
      <xdr:row>33</xdr:row>
      <xdr:rowOff>189827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104029"/>
          <a:ext cx="3065065" cy="41118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137833</xdr:rowOff>
    </xdr:from>
    <xdr:to>
      <xdr:col>2</xdr:col>
      <xdr:colOff>1160256</xdr:colOff>
      <xdr:row>53</xdr:row>
      <xdr:rowOff>32925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163921"/>
          <a:ext cx="3300580" cy="4153328"/>
        </a:xfrm>
        <a:prstGeom prst="rect">
          <a:avLst/>
        </a:prstGeom>
      </xdr:spPr>
    </xdr:pic>
    <xdr:clientData/>
  </xdr:twoCellAnchor>
  <xdr:twoCellAnchor editAs="oneCell">
    <xdr:from>
      <xdr:col>2</xdr:col>
      <xdr:colOff>1067359</xdr:colOff>
      <xdr:row>14</xdr:row>
      <xdr:rowOff>178174</xdr:rowOff>
    </xdr:from>
    <xdr:to>
      <xdr:col>7</xdr:col>
      <xdr:colOff>384124</xdr:colOff>
      <xdr:row>34</xdr:row>
      <xdr:rowOff>145677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07683" y="3158939"/>
          <a:ext cx="3563794" cy="4225738"/>
        </a:xfrm>
        <a:prstGeom prst="rect">
          <a:avLst/>
        </a:prstGeom>
      </xdr:spPr>
    </xdr:pic>
    <xdr:clientData/>
  </xdr:twoCellAnchor>
  <xdr:twoCellAnchor editAs="oneCell">
    <xdr:from>
      <xdr:col>0</xdr:col>
      <xdr:colOff>145677</xdr:colOff>
      <xdr:row>60</xdr:row>
      <xdr:rowOff>11207</xdr:rowOff>
    </xdr:from>
    <xdr:to>
      <xdr:col>7</xdr:col>
      <xdr:colOff>11206</xdr:colOff>
      <xdr:row>105</xdr:row>
      <xdr:rowOff>22412</xdr:rowOff>
    </xdr:to>
    <xdr:pic>
      <xdr:nvPicPr>
        <xdr:cNvPr id="13" name="그림 12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5677" y="12785913"/>
          <a:ext cx="6252882" cy="95922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234201</xdr:colOff>
      <xdr:row>57</xdr:row>
      <xdr:rowOff>179294</xdr:rowOff>
    </xdr:from>
    <xdr:to>
      <xdr:col>18</xdr:col>
      <xdr:colOff>243726</xdr:colOff>
      <xdr:row>106</xdr:row>
      <xdr:rowOff>22412</xdr:rowOff>
    </xdr:to>
    <xdr:pic>
      <xdr:nvPicPr>
        <xdr:cNvPr id="15" name="그림 14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1554" y="12315265"/>
          <a:ext cx="7528672" cy="10275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156882</xdr:colOff>
      <xdr:row>57</xdr:row>
      <xdr:rowOff>168088</xdr:rowOff>
    </xdr:from>
    <xdr:to>
      <xdr:col>22</xdr:col>
      <xdr:colOff>612351</xdr:colOff>
      <xdr:row>77</xdr:row>
      <xdr:rowOff>201707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63382" y="10600764"/>
          <a:ext cx="3189704" cy="429185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115</xdr:row>
      <xdr:rowOff>179295</xdr:rowOff>
    </xdr:from>
    <xdr:to>
      <xdr:col>5</xdr:col>
      <xdr:colOff>92579</xdr:colOff>
      <xdr:row>140</xdr:row>
      <xdr:rowOff>156884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24664148"/>
          <a:ext cx="4922314" cy="5300383"/>
        </a:xfrm>
        <a:prstGeom prst="rect">
          <a:avLst/>
        </a:prstGeom>
      </xdr:spPr>
    </xdr:pic>
    <xdr:clientData/>
  </xdr:twoCellAnchor>
  <xdr:twoCellAnchor editAs="oneCell">
    <xdr:from>
      <xdr:col>6</xdr:col>
      <xdr:colOff>156883</xdr:colOff>
      <xdr:row>117</xdr:row>
      <xdr:rowOff>168088</xdr:rowOff>
    </xdr:from>
    <xdr:to>
      <xdr:col>16</xdr:col>
      <xdr:colOff>133187</xdr:colOff>
      <xdr:row>138</xdr:row>
      <xdr:rowOff>190499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60677" y="25078764"/>
          <a:ext cx="6811892" cy="4493559"/>
        </a:xfrm>
        <a:prstGeom prst="rect">
          <a:avLst/>
        </a:prstGeom>
      </xdr:spPr>
    </xdr:pic>
    <xdr:clientData/>
  </xdr:twoCellAnchor>
  <xdr:twoCellAnchor editAs="oneCell">
    <xdr:from>
      <xdr:col>8</xdr:col>
      <xdr:colOff>291353</xdr:colOff>
      <xdr:row>15</xdr:row>
      <xdr:rowOff>78442</xdr:rowOff>
    </xdr:from>
    <xdr:to>
      <xdr:col>20</xdr:col>
      <xdr:colOff>5447</xdr:colOff>
      <xdr:row>41</xdr:row>
      <xdr:rowOff>168089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2265" y="3272118"/>
          <a:ext cx="7916800" cy="5625353"/>
        </a:xfrm>
        <a:prstGeom prst="rect">
          <a:avLst/>
        </a:prstGeom>
      </xdr:spPr>
    </xdr:pic>
    <xdr:clientData/>
  </xdr:twoCellAnchor>
  <xdr:twoCellAnchor editAs="oneCell">
    <xdr:from>
      <xdr:col>0</xdr:col>
      <xdr:colOff>56031</xdr:colOff>
      <xdr:row>151</xdr:row>
      <xdr:rowOff>67238</xdr:rowOff>
    </xdr:from>
    <xdr:to>
      <xdr:col>1</xdr:col>
      <xdr:colOff>1145565</xdr:colOff>
      <xdr:row>162</xdr:row>
      <xdr:rowOff>89649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031" y="37965532"/>
          <a:ext cx="2075652" cy="2364439"/>
        </a:xfrm>
        <a:prstGeom prst="rect">
          <a:avLst/>
        </a:prstGeom>
      </xdr:spPr>
    </xdr:pic>
    <xdr:clientData/>
  </xdr:twoCellAnchor>
  <xdr:twoCellAnchor editAs="oneCell">
    <xdr:from>
      <xdr:col>2</xdr:col>
      <xdr:colOff>437027</xdr:colOff>
      <xdr:row>148</xdr:row>
      <xdr:rowOff>123266</xdr:rowOff>
    </xdr:from>
    <xdr:to>
      <xdr:col>10</xdr:col>
      <xdr:colOff>134470</xdr:colOff>
      <xdr:row>166</xdr:row>
      <xdr:rowOff>134472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77351" y="37382825"/>
          <a:ext cx="5995148" cy="3843617"/>
        </a:xfrm>
        <a:prstGeom prst="rect">
          <a:avLst/>
        </a:prstGeom>
      </xdr:spPr>
    </xdr:pic>
    <xdr:clientData/>
  </xdr:twoCellAnchor>
  <xdr:twoCellAnchor editAs="oneCell">
    <xdr:from>
      <xdr:col>10</xdr:col>
      <xdr:colOff>470647</xdr:colOff>
      <xdr:row>146</xdr:row>
      <xdr:rowOff>56031</xdr:rowOff>
    </xdr:from>
    <xdr:to>
      <xdr:col>17</xdr:col>
      <xdr:colOff>202540</xdr:colOff>
      <xdr:row>164</xdr:row>
      <xdr:rowOff>168089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908676" y="36889766"/>
          <a:ext cx="4516805" cy="39444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8</xdr:col>
      <xdr:colOff>190500</xdr:colOff>
      <xdr:row>192</xdr:row>
      <xdr:rowOff>11906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7076063"/>
          <a:ext cx="7286625" cy="4083843"/>
        </a:xfrm>
        <a:prstGeom prst="rect">
          <a:avLst/>
        </a:prstGeom>
      </xdr:spPr>
    </xdr:pic>
    <xdr:clientData/>
  </xdr:twoCellAnchor>
  <xdr:twoCellAnchor editAs="oneCell">
    <xdr:from>
      <xdr:col>8</xdr:col>
      <xdr:colOff>500064</xdr:colOff>
      <xdr:row>173</xdr:row>
      <xdr:rowOff>59531</xdr:rowOff>
    </xdr:from>
    <xdr:to>
      <xdr:col>21</xdr:col>
      <xdr:colOff>156261</xdr:colOff>
      <xdr:row>195</xdr:row>
      <xdr:rowOff>178593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596189" y="37135594"/>
          <a:ext cx="8633510" cy="483393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8</xdr:row>
      <xdr:rowOff>1</xdr:rowOff>
    </xdr:from>
    <xdr:to>
      <xdr:col>1</xdr:col>
      <xdr:colOff>3237020</xdr:colOff>
      <xdr:row>40</xdr:row>
      <xdr:rowOff>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4572001"/>
          <a:ext cx="4103794" cy="6705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7</xdr:col>
      <xdr:colOff>407162</xdr:colOff>
      <xdr:row>45</xdr:row>
      <xdr:rowOff>152400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610100"/>
          <a:ext cx="5207762" cy="4972050"/>
        </a:xfrm>
        <a:prstGeom prst="rect">
          <a:avLst/>
        </a:prstGeom>
      </xdr:spPr>
    </xdr:pic>
    <xdr:clientData/>
  </xdr:twoCellAnchor>
  <xdr:twoCellAnchor editAs="oneCell">
    <xdr:from>
      <xdr:col>0</xdr:col>
      <xdr:colOff>161925</xdr:colOff>
      <xdr:row>45</xdr:row>
      <xdr:rowOff>38100</xdr:rowOff>
    </xdr:from>
    <xdr:to>
      <xdr:col>7</xdr:col>
      <xdr:colOff>381000</xdr:colOff>
      <xdr:row>66</xdr:row>
      <xdr:rowOff>19050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1925" y="9467850"/>
          <a:ext cx="5019675" cy="4381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14</xdr:row>
      <xdr:rowOff>0</xdr:rowOff>
    </xdr:from>
    <xdr:to>
      <xdr:col>7</xdr:col>
      <xdr:colOff>533401</xdr:colOff>
      <xdr:row>43</xdr:row>
      <xdr:rowOff>19050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2933700"/>
          <a:ext cx="5334000" cy="609600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14</xdr:row>
      <xdr:rowOff>95250</xdr:rowOff>
    </xdr:from>
    <xdr:to>
      <xdr:col>16</xdr:col>
      <xdr:colOff>247651</xdr:colOff>
      <xdr:row>42</xdr:row>
      <xdr:rowOff>123825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01" y="3028950"/>
          <a:ext cx="5734050" cy="58959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6"/>
  <sheetViews>
    <sheetView tabSelected="1" workbookViewId="0"/>
  </sheetViews>
  <sheetFormatPr defaultRowHeight="16.5"/>
  <cols>
    <col min="1" max="1" width="17" customWidth="1"/>
    <col min="2" max="2" width="13" bestFit="1" customWidth="1"/>
    <col min="4" max="4" width="11.75" bestFit="1" customWidth="1"/>
  </cols>
  <sheetData>
    <row r="2" spans="1:9" ht="33">
      <c r="A2" s="26" t="s">
        <v>78</v>
      </c>
      <c r="B2" s="27" t="s">
        <v>65</v>
      </c>
      <c r="C2" s="27" t="s">
        <v>66</v>
      </c>
      <c r="D2" s="27" t="s">
        <v>67</v>
      </c>
      <c r="E2" s="27" t="s">
        <v>68</v>
      </c>
      <c r="F2" s="27" t="s">
        <v>69</v>
      </c>
      <c r="G2" s="27" t="s">
        <v>70</v>
      </c>
      <c r="H2" s="27" t="s">
        <v>71</v>
      </c>
      <c r="I2" s="27" t="s">
        <v>72</v>
      </c>
    </row>
    <row r="3" spans="1:9">
      <c r="A3" s="8" t="s">
        <v>73</v>
      </c>
      <c r="B3" s="45"/>
      <c r="C3" s="46"/>
      <c r="D3" s="3"/>
      <c r="E3" s="3"/>
      <c r="F3" s="3"/>
      <c r="G3" s="3"/>
      <c r="H3" s="3"/>
      <c r="I3" s="3"/>
    </row>
    <row r="4" spans="1:9">
      <c r="A4" s="8" t="s">
        <v>74</v>
      </c>
      <c r="B4" s="3"/>
      <c r="C4" s="47"/>
      <c r="D4" s="48"/>
      <c r="E4" s="49"/>
      <c r="F4" s="3"/>
      <c r="G4" s="3"/>
      <c r="H4" s="3"/>
      <c r="I4" s="3"/>
    </row>
    <row r="5" spans="1:9">
      <c r="A5" s="8" t="s">
        <v>75</v>
      </c>
      <c r="B5" s="3"/>
      <c r="C5" s="3"/>
      <c r="D5" s="3"/>
      <c r="E5" s="50"/>
      <c r="F5" s="51"/>
      <c r="G5" s="3"/>
      <c r="H5" s="3"/>
      <c r="I5" s="3"/>
    </row>
    <row r="6" spans="1:9">
      <c r="A6" s="8" t="s">
        <v>76</v>
      </c>
      <c r="B6" s="3"/>
      <c r="C6" s="3"/>
      <c r="D6" s="3"/>
      <c r="E6" s="3"/>
      <c r="F6" s="52"/>
      <c r="G6" s="53"/>
      <c r="H6" s="54"/>
      <c r="I6" s="3"/>
    </row>
    <row r="7" spans="1:9">
      <c r="A7" s="8" t="s">
        <v>77</v>
      </c>
      <c r="B7" s="3"/>
      <c r="C7" s="3"/>
      <c r="D7" s="3"/>
      <c r="E7" s="3"/>
      <c r="F7" s="3"/>
      <c r="G7" s="3"/>
      <c r="H7" s="55"/>
      <c r="I7" s="56"/>
    </row>
    <row r="11" spans="1:9">
      <c r="A11" s="44" t="s">
        <v>39</v>
      </c>
      <c r="B11" s="44"/>
      <c r="C11" s="44" t="s">
        <v>0</v>
      </c>
      <c r="D11" s="43" t="s">
        <v>34</v>
      </c>
    </row>
    <row r="12" spans="1:9">
      <c r="A12" s="32" t="s">
        <v>25</v>
      </c>
      <c r="B12" s="32" t="s">
        <v>26</v>
      </c>
      <c r="C12" s="44"/>
      <c r="D12" s="43"/>
    </row>
    <row r="13" spans="1:9">
      <c r="A13" s="3" t="s">
        <v>27</v>
      </c>
      <c r="B13" s="3" t="s">
        <v>28</v>
      </c>
      <c r="C13" s="6" t="s">
        <v>24</v>
      </c>
      <c r="D13" s="4" t="s">
        <v>35</v>
      </c>
    </row>
    <row r="14" spans="1:9">
      <c r="A14" s="3" t="s">
        <v>28</v>
      </c>
      <c r="B14" s="3" t="s">
        <v>5</v>
      </c>
      <c r="C14" s="6" t="s">
        <v>29</v>
      </c>
      <c r="D14" s="4" t="s">
        <v>36</v>
      </c>
    </row>
    <row r="15" spans="1:9">
      <c r="A15" s="3" t="s">
        <v>5</v>
      </c>
      <c r="B15" s="3" t="s">
        <v>6</v>
      </c>
      <c r="C15" s="6" t="s">
        <v>29</v>
      </c>
      <c r="D15" s="4" t="s">
        <v>36</v>
      </c>
    </row>
    <row r="16" spans="1:9">
      <c r="A16" s="3" t="s">
        <v>6</v>
      </c>
      <c r="B16" s="3" t="s">
        <v>7</v>
      </c>
      <c r="C16" s="6" t="s">
        <v>33</v>
      </c>
      <c r="D16" s="4" t="s">
        <v>37</v>
      </c>
    </row>
  </sheetData>
  <mergeCells count="8">
    <mergeCell ref="D11:D12"/>
    <mergeCell ref="C11:C12"/>
    <mergeCell ref="A11:B11"/>
    <mergeCell ref="B3:C3"/>
    <mergeCell ref="C4:E4"/>
    <mergeCell ref="E5:F5"/>
    <mergeCell ref="F6:H6"/>
    <mergeCell ref="H7:I7"/>
  </mergeCells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2:F173"/>
  <sheetViews>
    <sheetView zoomScale="80" zoomScaleNormal="80" workbookViewId="0">
      <selection activeCell="A2" sqref="A2"/>
    </sheetView>
  </sheetViews>
  <sheetFormatPr defaultRowHeight="16.5"/>
  <cols>
    <col min="1" max="1" width="13" bestFit="1" customWidth="1"/>
    <col min="2" max="2" width="15.125" bestFit="1" customWidth="1"/>
    <col min="3" max="3" width="15.875" bestFit="1" customWidth="1"/>
    <col min="4" max="4" width="10.875" customWidth="1"/>
    <col min="5" max="5" width="11" customWidth="1"/>
  </cols>
  <sheetData>
    <row r="2" spans="1:6">
      <c r="A2" s="7" t="s">
        <v>3</v>
      </c>
      <c r="B2" s="7" t="s">
        <v>1</v>
      </c>
      <c r="C2" s="7" t="s">
        <v>48</v>
      </c>
      <c r="D2" s="7" t="s">
        <v>42</v>
      </c>
      <c r="E2" s="7" t="s">
        <v>43</v>
      </c>
      <c r="F2" s="7" t="s">
        <v>8</v>
      </c>
    </row>
    <row r="3" spans="1:6">
      <c r="A3" s="3" t="s">
        <v>27</v>
      </c>
      <c r="B3" s="3" t="s">
        <v>44</v>
      </c>
      <c r="C3" s="3" t="s">
        <v>49</v>
      </c>
      <c r="D3" s="9" t="s">
        <v>56</v>
      </c>
      <c r="E3" s="9" t="s">
        <v>57</v>
      </c>
      <c r="F3" s="3">
        <v>1</v>
      </c>
    </row>
    <row r="4" spans="1:6">
      <c r="A4" s="3" t="s">
        <v>46</v>
      </c>
      <c r="B4" s="3" t="s">
        <v>47</v>
      </c>
      <c r="C4" s="3" t="s">
        <v>50</v>
      </c>
      <c r="D4" s="9" t="s">
        <v>57</v>
      </c>
      <c r="E4" s="9" t="s">
        <v>58</v>
      </c>
      <c r="F4" s="3">
        <v>2</v>
      </c>
    </row>
    <row r="5" spans="1:6">
      <c r="A5" s="3" t="s">
        <v>30</v>
      </c>
      <c r="B5" s="3" t="s">
        <v>51</v>
      </c>
      <c r="C5" s="3" t="s">
        <v>52</v>
      </c>
      <c r="D5" s="9" t="s">
        <v>59</v>
      </c>
      <c r="E5" s="9" t="s">
        <v>60</v>
      </c>
      <c r="F5" s="3">
        <v>1</v>
      </c>
    </row>
    <row r="6" spans="1:6">
      <c r="A6" s="3" t="s">
        <v>6</v>
      </c>
      <c r="B6" s="3"/>
      <c r="C6" s="3" t="s">
        <v>53</v>
      </c>
      <c r="D6" s="9" t="s">
        <v>61</v>
      </c>
      <c r="E6" s="9" t="s">
        <v>62</v>
      </c>
      <c r="F6" s="3">
        <v>2</v>
      </c>
    </row>
    <row r="7" spans="1:6">
      <c r="A7" s="3" t="s">
        <v>45</v>
      </c>
      <c r="B7" s="3" t="s">
        <v>55</v>
      </c>
      <c r="C7" s="3" t="s">
        <v>54</v>
      </c>
      <c r="D7" s="9" t="s">
        <v>63</v>
      </c>
      <c r="E7" s="9" t="s">
        <v>64</v>
      </c>
      <c r="F7" s="3">
        <v>1</v>
      </c>
    </row>
    <row r="8" spans="1:6">
      <c r="A8" s="11"/>
      <c r="B8" s="11"/>
      <c r="C8" s="11"/>
      <c r="D8" s="12"/>
      <c r="E8" s="12"/>
      <c r="F8" s="11"/>
    </row>
    <row r="9" spans="1:6" s="13" customFormat="1"/>
    <row r="10" spans="1:6">
      <c r="A10" s="10" t="s">
        <v>79</v>
      </c>
    </row>
    <row r="11" spans="1:6">
      <c r="A11" t="s">
        <v>80</v>
      </c>
    </row>
    <row r="12" spans="1:6">
      <c r="A12" t="s">
        <v>82</v>
      </c>
    </row>
    <row r="13" spans="1:6">
      <c r="A13" t="s">
        <v>81</v>
      </c>
    </row>
    <row r="14" spans="1:6">
      <c r="A14" t="s">
        <v>106</v>
      </c>
    </row>
    <row r="55" spans="1:1" s="13" customFormat="1"/>
    <row r="56" spans="1:1">
      <c r="A56" s="10" t="s">
        <v>83</v>
      </c>
    </row>
    <row r="57" spans="1:1" s="14" customFormat="1">
      <c r="A57" s="14" t="s">
        <v>84</v>
      </c>
    </row>
    <row r="58" spans="1:1" s="14" customFormat="1">
      <c r="A58" s="14" t="s">
        <v>85</v>
      </c>
    </row>
    <row r="59" spans="1:1" s="14" customFormat="1">
      <c r="A59" s="14" t="s">
        <v>116</v>
      </c>
    </row>
    <row r="60" spans="1:1">
      <c r="A60" s="10"/>
    </row>
    <row r="109" spans="1:1" s="13" customFormat="1"/>
    <row r="110" spans="1:1">
      <c r="A110" s="10" t="s">
        <v>102</v>
      </c>
    </row>
    <row r="111" spans="1:1">
      <c r="A111" t="s">
        <v>117</v>
      </c>
    </row>
    <row r="112" spans="1:1">
      <c r="A112" t="s">
        <v>105</v>
      </c>
    </row>
    <row r="113" spans="1:1">
      <c r="A113" t="s">
        <v>103</v>
      </c>
    </row>
    <row r="114" spans="1:1">
      <c r="A114" t="s">
        <v>104</v>
      </c>
    </row>
    <row r="144" s="13" customFormat="1"/>
    <row r="145" spans="1:1">
      <c r="A145" s="10" t="s">
        <v>107</v>
      </c>
    </row>
    <row r="146" spans="1:1">
      <c r="A146" t="s">
        <v>112</v>
      </c>
    </row>
    <row r="147" spans="1:1">
      <c r="A147" t="s">
        <v>108</v>
      </c>
    </row>
    <row r="148" spans="1:1">
      <c r="A148" t="s">
        <v>109</v>
      </c>
    </row>
    <row r="149" spans="1:1">
      <c r="A149" t="s">
        <v>110</v>
      </c>
    </row>
    <row r="150" spans="1:1">
      <c r="A150" t="s">
        <v>111</v>
      </c>
    </row>
    <row r="169" spans="1:1" s="13" customFormat="1"/>
    <row r="170" spans="1:1">
      <c r="A170" s="10" t="s">
        <v>113</v>
      </c>
    </row>
    <row r="171" spans="1:1" ht="17.25" customHeight="1">
      <c r="A171" t="s">
        <v>118</v>
      </c>
    </row>
    <row r="172" spans="1:1">
      <c r="A172" t="s">
        <v>114</v>
      </c>
    </row>
    <row r="173" spans="1:1">
      <c r="A173" t="s">
        <v>115</v>
      </c>
    </row>
  </sheetData>
  <phoneticPr fontId="2" type="noConversion"/>
  <pageMargins left="0.7" right="0.7" top="0.75" bottom="0.75" header="0.3" footer="0.3"/>
  <pageSetup paperSize="9" scale="41" fitToHeight="0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8"/>
  <sheetViews>
    <sheetView workbookViewId="0">
      <selection activeCell="A3" sqref="A3"/>
    </sheetView>
  </sheetViews>
  <sheetFormatPr defaultRowHeight="16.5"/>
  <cols>
    <col min="1" max="1" width="11.375" bestFit="1" customWidth="1"/>
    <col min="2" max="2" width="58.75" customWidth="1"/>
    <col min="3" max="3" width="32.625" customWidth="1"/>
    <col min="4" max="4" width="29.875" customWidth="1"/>
    <col min="5" max="5" width="52" customWidth="1"/>
    <col min="8" max="8" width="17.25" bestFit="1" customWidth="1"/>
  </cols>
  <sheetData>
    <row r="2" spans="1:5">
      <c r="A2" s="32" t="s">
        <v>125</v>
      </c>
      <c r="B2" s="32" t="s">
        <v>126</v>
      </c>
      <c r="C2" s="32" t="s">
        <v>130</v>
      </c>
      <c r="D2" s="32" t="s">
        <v>127</v>
      </c>
      <c r="E2" s="32" t="s">
        <v>132</v>
      </c>
    </row>
    <row r="3" spans="1:5" ht="40.5">
      <c r="A3" s="34" t="s">
        <v>128</v>
      </c>
      <c r="B3" s="35" t="s">
        <v>129</v>
      </c>
      <c r="C3" s="36" t="s">
        <v>131</v>
      </c>
      <c r="D3" s="37" t="s">
        <v>146</v>
      </c>
      <c r="E3" s="36" t="s">
        <v>133</v>
      </c>
    </row>
    <row r="4" spans="1:5" ht="40.5">
      <c r="A4" s="38" t="s">
        <v>139</v>
      </c>
      <c r="B4" s="39" t="s">
        <v>134</v>
      </c>
      <c r="C4" s="36" t="s">
        <v>135</v>
      </c>
      <c r="D4" s="40" t="s">
        <v>136</v>
      </c>
      <c r="E4" s="36" t="s">
        <v>137</v>
      </c>
    </row>
    <row r="5" spans="1:5" ht="40.5">
      <c r="A5" s="38" t="s">
        <v>140</v>
      </c>
      <c r="B5" s="39" t="s">
        <v>138</v>
      </c>
      <c r="C5" s="3"/>
      <c r="D5" s="3"/>
      <c r="E5" s="3"/>
    </row>
    <row r="6" spans="1:5" ht="67.5">
      <c r="A6" s="38" t="s">
        <v>141</v>
      </c>
      <c r="B6" s="42" t="s">
        <v>145</v>
      </c>
      <c r="C6" s="41" t="s">
        <v>143</v>
      </c>
      <c r="D6" s="40" t="s">
        <v>142</v>
      </c>
      <c r="E6" s="41" t="s">
        <v>144</v>
      </c>
    </row>
    <row r="7" spans="1:5" ht="54">
      <c r="A7" s="38" t="s">
        <v>147</v>
      </c>
      <c r="B7" s="39" t="s">
        <v>148</v>
      </c>
      <c r="C7" s="38"/>
      <c r="D7" s="38"/>
      <c r="E7" s="41" t="s">
        <v>149</v>
      </c>
    </row>
    <row r="8" spans="1:5">
      <c r="A8" s="33"/>
      <c r="C8" s="33"/>
      <c r="D8" s="33"/>
      <c r="E8" s="33"/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32"/>
  <sheetViews>
    <sheetView zoomScaleNormal="100" workbookViewId="0">
      <selection activeCell="C26" sqref="C26"/>
    </sheetView>
  </sheetViews>
  <sheetFormatPr defaultRowHeight="16.5"/>
  <cols>
    <col min="2" max="2" width="13" bestFit="1" customWidth="1"/>
    <col min="3" max="3" width="22.75" bestFit="1" customWidth="1"/>
    <col min="4" max="4" width="11.75" bestFit="1" customWidth="1"/>
    <col min="5" max="5" width="12.375" style="1" bestFit="1" customWidth="1"/>
    <col min="6" max="6" width="10.25" style="1" bestFit="1" customWidth="1"/>
    <col min="7" max="7" width="10.25" style="1" customWidth="1"/>
    <col min="8" max="8" width="12.75" style="1" bestFit="1" customWidth="1"/>
    <col min="9" max="9" width="13.875" bestFit="1" customWidth="1"/>
    <col min="10" max="10" width="29.25" bestFit="1" customWidth="1"/>
    <col min="11" max="11" width="17.5" bestFit="1" customWidth="1"/>
    <col min="12" max="12" width="13" bestFit="1" customWidth="1"/>
    <col min="13" max="13" width="12.625" bestFit="1" customWidth="1"/>
  </cols>
  <sheetData>
    <row r="2" spans="1:13">
      <c r="A2" s="44" t="s">
        <v>0</v>
      </c>
      <c r="B2" s="44" t="s">
        <v>10</v>
      </c>
      <c r="C2" s="44" t="s">
        <v>13</v>
      </c>
      <c r="D2" s="62" t="s">
        <v>41</v>
      </c>
      <c r="E2" s="63"/>
      <c r="F2" s="43" t="s">
        <v>21</v>
      </c>
      <c r="G2" s="43" t="s">
        <v>9</v>
      </c>
    </row>
    <row r="3" spans="1:13">
      <c r="A3" s="44"/>
      <c r="B3" s="44"/>
      <c r="C3" s="44"/>
      <c r="D3" s="16" t="s">
        <v>86</v>
      </c>
      <c r="E3" s="16" t="s">
        <v>87</v>
      </c>
      <c r="F3" s="43"/>
      <c r="G3" s="43"/>
    </row>
    <row r="4" spans="1:13">
      <c r="A4" s="59" t="s">
        <v>1</v>
      </c>
      <c r="B4" s="3" t="s">
        <v>2</v>
      </c>
      <c r="C4" s="3" t="s">
        <v>14</v>
      </c>
      <c r="D4" s="3"/>
      <c r="E4" s="23">
        <v>115617</v>
      </c>
      <c r="F4" s="4" t="s">
        <v>19</v>
      </c>
      <c r="G4" s="4" t="s">
        <v>22</v>
      </c>
    </row>
    <row r="5" spans="1:13">
      <c r="A5" s="60"/>
      <c r="B5" s="3" t="s">
        <v>4</v>
      </c>
      <c r="C5" s="3" t="s">
        <v>15</v>
      </c>
      <c r="D5" s="3"/>
      <c r="E5" s="23">
        <v>102014</v>
      </c>
      <c r="F5" s="4" t="s">
        <v>20</v>
      </c>
      <c r="G5" s="4" t="s">
        <v>22</v>
      </c>
    </row>
    <row r="6" spans="1:13">
      <c r="A6" s="60"/>
      <c r="B6" s="3" t="s">
        <v>5</v>
      </c>
      <c r="C6" s="3" t="s">
        <v>16</v>
      </c>
      <c r="D6" s="3"/>
      <c r="E6" s="23">
        <v>99865</v>
      </c>
      <c r="F6" s="4" t="s">
        <v>19</v>
      </c>
      <c r="G6" s="4" t="s">
        <v>23</v>
      </c>
    </row>
    <row r="7" spans="1:13">
      <c r="A7" s="60"/>
      <c r="B7" s="3" t="s">
        <v>6</v>
      </c>
      <c r="C7" s="3" t="s">
        <v>17</v>
      </c>
      <c r="D7" s="3"/>
      <c r="E7" s="23">
        <v>270360</v>
      </c>
      <c r="F7" s="4" t="s">
        <v>19</v>
      </c>
      <c r="G7" s="4" t="s">
        <v>23</v>
      </c>
    </row>
    <row r="8" spans="1:13">
      <c r="A8" s="61"/>
      <c r="B8" s="3" t="s">
        <v>7</v>
      </c>
      <c r="C8" s="3" t="s">
        <v>18</v>
      </c>
      <c r="D8" s="20">
        <v>132.05000000000001</v>
      </c>
      <c r="E8" s="18"/>
      <c r="F8" s="4" t="s">
        <v>19</v>
      </c>
      <c r="G8" s="4" t="s">
        <v>22</v>
      </c>
    </row>
    <row r="12" spans="1:13">
      <c r="A12" s="44" t="s">
        <v>0</v>
      </c>
      <c r="B12" s="44" t="s">
        <v>39</v>
      </c>
      <c r="C12" s="44"/>
      <c r="D12" s="43" t="s">
        <v>34</v>
      </c>
      <c r="E12" s="58" t="s">
        <v>40</v>
      </c>
      <c r="F12" s="43" t="s">
        <v>38</v>
      </c>
      <c r="G12"/>
      <c r="H12" s="44" t="s">
        <v>95</v>
      </c>
      <c r="I12" s="44" t="s">
        <v>12</v>
      </c>
      <c r="J12" s="44" t="s">
        <v>11</v>
      </c>
      <c r="K12" s="44"/>
      <c r="L12" s="44" t="s">
        <v>96</v>
      </c>
    </row>
    <row r="13" spans="1:13">
      <c r="A13" s="44"/>
      <c r="B13" s="7" t="s">
        <v>25</v>
      </c>
      <c r="C13" s="7" t="s">
        <v>26</v>
      </c>
      <c r="D13" s="43"/>
      <c r="E13" s="58"/>
      <c r="F13" s="43"/>
      <c r="G13"/>
      <c r="H13" s="44"/>
      <c r="I13" s="44"/>
      <c r="J13" s="22" t="s">
        <v>11</v>
      </c>
      <c r="K13" s="19" t="s">
        <v>97</v>
      </c>
      <c r="L13" s="44"/>
    </row>
    <row r="14" spans="1:13">
      <c r="A14" s="6" t="s">
        <v>24</v>
      </c>
      <c r="B14" s="3" t="s">
        <v>27</v>
      </c>
      <c r="C14" s="3" t="s">
        <v>28</v>
      </c>
      <c r="D14" s="4" t="s">
        <v>35</v>
      </c>
      <c r="E14" s="21">
        <v>44.7</v>
      </c>
      <c r="F14" s="4" t="s">
        <v>23</v>
      </c>
      <c r="G14"/>
      <c r="H14" s="4" t="s">
        <v>22</v>
      </c>
      <c r="I14" s="28">
        <f>SUM(E4,E5)</f>
        <v>217631</v>
      </c>
      <c r="J14" s="3">
        <f>132.05+165.41</f>
        <v>297.46000000000004</v>
      </c>
      <c r="K14" s="29">
        <v>401952</v>
      </c>
      <c r="L14" s="5">
        <f>I14+K14</f>
        <v>619583</v>
      </c>
      <c r="M14" s="17"/>
    </row>
    <row r="15" spans="1:13">
      <c r="A15" s="6" t="s">
        <v>29</v>
      </c>
      <c r="B15" s="3" t="s">
        <v>28</v>
      </c>
      <c r="C15" s="3" t="s">
        <v>30</v>
      </c>
      <c r="D15" s="4" t="s">
        <v>36</v>
      </c>
      <c r="E15" s="21">
        <v>57</v>
      </c>
      <c r="F15" s="4" t="s">
        <v>23</v>
      </c>
      <c r="G15"/>
      <c r="H15" s="4" t="s">
        <v>23</v>
      </c>
      <c r="I15" s="28">
        <f>SUM(E6,E7)</f>
        <v>370225</v>
      </c>
      <c r="J15" s="3">
        <f>SUM(E14,E15,E16)</f>
        <v>129.37</v>
      </c>
      <c r="K15" s="29">
        <v>184944</v>
      </c>
      <c r="L15" s="5">
        <f>I15+K15</f>
        <v>555169</v>
      </c>
    </row>
    <row r="16" spans="1:13">
      <c r="A16" s="6" t="s">
        <v>29</v>
      </c>
      <c r="B16" s="3" t="s">
        <v>30</v>
      </c>
      <c r="C16" s="3" t="s">
        <v>31</v>
      </c>
      <c r="D16" s="4" t="s">
        <v>36</v>
      </c>
      <c r="E16" s="21">
        <v>27.67</v>
      </c>
      <c r="F16" s="4" t="s">
        <v>23</v>
      </c>
      <c r="G16"/>
      <c r="H16"/>
    </row>
    <row r="17" spans="1:11">
      <c r="A17" s="6" t="s">
        <v>33</v>
      </c>
      <c r="B17" s="3" t="s">
        <v>31</v>
      </c>
      <c r="C17" s="3" t="s">
        <v>32</v>
      </c>
      <c r="D17" s="4" t="s">
        <v>37</v>
      </c>
      <c r="E17" s="21">
        <v>165.41</v>
      </c>
      <c r="F17" s="4" t="s">
        <v>22</v>
      </c>
      <c r="G17"/>
      <c r="H17"/>
    </row>
    <row r="18" spans="1:11">
      <c r="F18" s="2"/>
      <c r="G18" s="2"/>
      <c r="H18" s="57" t="s">
        <v>94</v>
      </c>
      <c r="I18" s="25" t="s">
        <v>88</v>
      </c>
      <c r="J18" s="3" t="s">
        <v>89</v>
      </c>
      <c r="K18" s="4">
        <v>35000</v>
      </c>
    </row>
    <row r="19" spans="1:11">
      <c r="F19" s="2"/>
      <c r="G19" s="2"/>
      <c r="H19" s="57"/>
      <c r="I19" s="25" t="s">
        <v>91</v>
      </c>
      <c r="J19" s="3" t="s">
        <v>92</v>
      </c>
      <c r="K19" s="4">
        <f>(C20-K18)/3</f>
        <v>379917.33333333331</v>
      </c>
    </row>
    <row r="20" spans="1:11">
      <c r="B20" s="15" t="s">
        <v>90</v>
      </c>
      <c r="C20" s="5">
        <f>SUM(E4:E7,K14:K15)</f>
        <v>1174752</v>
      </c>
    </row>
    <row r="21" spans="1:11">
      <c r="C21" s="24" t="s">
        <v>93</v>
      </c>
      <c r="H21" s="4" t="s">
        <v>98</v>
      </c>
      <c r="I21" s="5">
        <v>204665.66666666669</v>
      </c>
    </row>
    <row r="22" spans="1:11">
      <c r="H22" s="4" t="s">
        <v>99</v>
      </c>
      <c r="I22" s="5">
        <v>175251.66666666669</v>
      </c>
    </row>
    <row r="23" spans="1:11">
      <c r="H23" s="30" t="s">
        <v>101</v>
      </c>
      <c r="I23" s="31">
        <v>379917.33333333337</v>
      </c>
    </row>
    <row r="25" spans="1:11">
      <c r="H25" s="4" t="s">
        <v>100</v>
      </c>
      <c r="I25" s="3">
        <v>35000</v>
      </c>
    </row>
    <row r="26" spans="1:11">
      <c r="H26" s="30" t="s">
        <v>101</v>
      </c>
      <c r="I26" s="31">
        <v>35000</v>
      </c>
    </row>
    <row r="31" spans="1:11">
      <c r="J31" s="17"/>
    </row>
    <row r="32" spans="1:11">
      <c r="J32" s="17"/>
    </row>
  </sheetData>
  <mergeCells count="17">
    <mergeCell ref="G2:G3"/>
    <mergeCell ref="A12:A13"/>
    <mergeCell ref="B12:C12"/>
    <mergeCell ref="D12:D13"/>
    <mergeCell ref="E12:E13"/>
    <mergeCell ref="F12:F13"/>
    <mergeCell ref="A4:A8"/>
    <mergeCell ref="A2:A3"/>
    <mergeCell ref="B2:B3"/>
    <mergeCell ref="C2:C3"/>
    <mergeCell ref="F2:F3"/>
    <mergeCell ref="D2:E2"/>
    <mergeCell ref="H18:H19"/>
    <mergeCell ref="L12:L13"/>
    <mergeCell ref="J12:K12"/>
    <mergeCell ref="H12:H13"/>
    <mergeCell ref="I12:I13"/>
  </mergeCells>
  <phoneticPr fontId="2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2"/>
  <sheetViews>
    <sheetView workbookViewId="0">
      <selection activeCell="A2" sqref="A2"/>
    </sheetView>
  </sheetViews>
  <sheetFormatPr defaultRowHeight="16.5"/>
  <sheetData>
    <row r="1" spans="1:1">
      <c r="A1" s="14" t="s">
        <v>119</v>
      </c>
    </row>
    <row r="8" spans="1:1">
      <c r="A8" t="s">
        <v>120</v>
      </c>
    </row>
    <row r="15" spans="1:1">
      <c r="A15" t="s">
        <v>121</v>
      </c>
    </row>
    <row r="22" spans="1:1">
      <c r="A22" t="s">
        <v>122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4"/>
  <sheetViews>
    <sheetView workbookViewId="0"/>
  </sheetViews>
  <sheetFormatPr defaultRowHeight="16.5"/>
  <sheetData>
    <row r="1" spans="1:1">
      <c r="A1" t="s">
        <v>123</v>
      </c>
    </row>
    <row r="14" spans="1:1">
      <c r="A14" t="s">
        <v>124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일정</vt:lpstr>
      <vt:lpstr>숙소</vt:lpstr>
      <vt:lpstr>갈곳</vt:lpstr>
      <vt:lpstr>경비</vt:lpstr>
      <vt:lpstr>바우처-이동수단</vt:lpstr>
      <vt:lpstr>바우처-숙박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SKCC</dc:creator>
  <cp:lastModifiedBy>SKCC</cp:lastModifiedBy>
  <cp:lastPrinted>2018-04-15T11:34:02Z</cp:lastPrinted>
  <dcterms:created xsi:type="dcterms:W3CDTF">2018-03-31T09:41:57Z</dcterms:created>
  <dcterms:modified xsi:type="dcterms:W3CDTF">2018-04-20T00:04:33Z</dcterms:modified>
</cp:coreProperties>
</file>